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 parcours MARDI et du JEUD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<sst xmlns="http://schemas.openxmlformats.org/spreadsheetml/2006/main" count="223" uniqueCount="107">
  <si>
    <t>DATES</t>
  </si>
  <si>
    <t>LIEU</t>
  </si>
  <si>
    <t>Nom du PARCOURS</t>
  </si>
  <si>
    <t>RESPONSABLES</t>
  </si>
  <si>
    <r>
      <t>LES</t>
    </r>
    <r>
      <rPr>
        <b/>
        <sz val="16"/>
        <rFont val="Arial"/>
        <family val="2"/>
      </rPr>
      <t xml:space="preserve"> </t>
    </r>
    <r>
      <rPr>
        <b/>
        <sz val="16"/>
        <color indexed="57"/>
        <rFont val="Arial"/>
        <family val="2"/>
      </rPr>
      <t>BB</t>
    </r>
    <r>
      <rPr>
        <b/>
        <sz val="16"/>
        <rFont val="Arial"/>
        <family val="2"/>
      </rPr>
      <t xml:space="preserve"> RETRAITES</t>
    </r>
  </si>
  <si>
    <t>L.DEPART</t>
  </si>
  <si>
    <t>Prévoir une deuxième paire de chaussures   pour le retour (Propreté des voitures)</t>
  </si>
  <si>
    <t>H.  DEP.</t>
  </si>
  <si>
    <t xml:space="preserve">Coût par Passager </t>
  </si>
  <si>
    <t>MARDI</t>
  </si>
  <si>
    <t>JEUDI</t>
  </si>
  <si>
    <t>DIST KM</t>
  </si>
  <si>
    <t>LONGUEUR (KM)</t>
  </si>
  <si>
    <t xml:space="preserve">Pkg sal sport </t>
  </si>
  <si>
    <t>13H45</t>
  </si>
  <si>
    <t xml:space="preserve">Mis à jour le: </t>
  </si>
  <si>
    <t>coût pour reconnaissance Parcours</t>
  </si>
  <si>
    <t xml:space="preserve">CALENDRIER DES RANDONNEES PEDESTRES  2023/2024 DU MARDI et du JEUDI </t>
  </si>
  <si>
    <t xml:space="preserve">Le covoiturage se fera avec 4 personnes par voiture </t>
  </si>
  <si>
    <t xml:space="preserve">Respecter les consignes de sécurité pendant le parcours </t>
  </si>
  <si>
    <t>LA CHAPELLE HERMIER</t>
  </si>
  <si>
    <t>Sentier petite boucle du Jaunay</t>
  </si>
  <si>
    <t>Ginette</t>
  </si>
  <si>
    <t>AIZENAY</t>
  </si>
  <si>
    <t>Sentier La Gare-L'augizière- La Goronnière</t>
  </si>
  <si>
    <t>La CHAIZE LE VICOMTE</t>
  </si>
  <si>
    <t>Sentier du noyer (ex bord du marillet) (YV15)</t>
  </si>
  <si>
    <t>Christine</t>
  </si>
  <si>
    <r>
      <t>FOUGERE</t>
    </r>
  </si>
  <si>
    <t>Jean Pierre</t>
  </si>
  <si>
    <t>Sentier de la Ricotière</t>
  </si>
  <si>
    <t>MARTINET</t>
  </si>
  <si>
    <t>Sentier des Chênes lièges(VR61)</t>
  </si>
  <si>
    <t>La ROCHE SUR YON</t>
  </si>
  <si>
    <t>Vallée Verte</t>
  </si>
  <si>
    <t>Jean</t>
  </si>
  <si>
    <t>BEIGNON BASSET</t>
  </si>
  <si>
    <t>Agora  marche intergénérationnelle</t>
  </si>
  <si>
    <t>CCAS + BBR</t>
  </si>
  <si>
    <t>La FERRIERE</t>
  </si>
  <si>
    <t>Luc</t>
  </si>
  <si>
    <t>Sentier de Noailles</t>
  </si>
  <si>
    <t>MOUILLERON LE CAPTIF</t>
  </si>
  <si>
    <t>Sentier Marguerite</t>
  </si>
  <si>
    <t>BEAULIEU/S/La ROCHE</t>
  </si>
  <si>
    <t>Sentier du Jaunay</t>
  </si>
  <si>
    <t>BELLEVILLE Sur VIE</t>
  </si>
  <si>
    <t>Sentier de la Vie(YV31)</t>
  </si>
  <si>
    <t>Sentier de la pierre plate C4</t>
  </si>
  <si>
    <t>Sentier de Beaupuy</t>
  </si>
  <si>
    <t>jean</t>
  </si>
  <si>
    <t>Le POIRE SUR VIE</t>
  </si>
  <si>
    <t>Marche Téléthon</t>
  </si>
  <si>
    <t xml:space="preserve"> Tout les Mardis à 14H petit parcours 5 à 7 Km à partir de la salle des sports autour du Beignon</t>
  </si>
  <si>
    <t>03/12/2023 : Marche du téléthon</t>
  </si>
  <si>
    <t>Ces deux  marches feront l'objet d'informations complémentaires  plus tard</t>
  </si>
  <si>
    <t>Sentier de la Birochère C2</t>
  </si>
  <si>
    <t>30/10/2023 : Marche intergénérationnelle organisée par le CCAS et les BBR dans le cadre de la semaine bleu</t>
  </si>
  <si>
    <t>AGORA</t>
  </si>
  <si>
    <t>Ascension</t>
  </si>
  <si>
    <t>BEAUFOU</t>
  </si>
  <si>
    <t>Sentier de la Caunière</t>
  </si>
  <si>
    <t>BELLEVILLE SUR VIE</t>
  </si>
  <si>
    <t>Sentier du Recrédy à la Morandière</t>
  </si>
  <si>
    <t>ST GEORGES DE POITINDOUX</t>
  </si>
  <si>
    <t>Sentier deL'Auzance</t>
  </si>
  <si>
    <t>LA ROCHE SUR YON</t>
  </si>
  <si>
    <t>Sentier de la Bourdaine</t>
  </si>
  <si>
    <t>VACANCES</t>
  </si>
  <si>
    <t>SCOLAIRES</t>
  </si>
  <si>
    <t>sentier autour du beignon</t>
  </si>
  <si>
    <t>Colette</t>
  </si>
  <si>
    <t>avec les marcheurs du mardi</t>
  </si>
  <si>
    <t>14h</t>
  </si>
  <si>
    <t>CHAILLE S/ LES ORMEAUX</t>
  </si>
  <si>
    <t xml:space="preserve">Sentier de l'Alisier </t>
  </si>
  <si>
    <t>DOMPIERRE SUR YON</t>
  </si>
  <si>
    <t>Sentier de Chemins Creux</t>
  </si>
  <si>
    <t>ST MARTIN des NOYERS</t>
  </si>
  <si>
    <t>Sentier forêt du détroit</t>
  </si>
  <si>
    <t>LE GIROUARD</t>
  </si>
  <si>
    <t xml:space="preserve">Sentier la Ciboule </t>
  </si>
  <si>
    <t>SALIGNY</t>
  </si>
  <si>
    <t>Sentier de la Jarrie</t>
  </si>
  <si>
    <t>ST VINCENT DE PUYMOFRAIS</t>
  </si>
  <si>
    <t>9H</t>
  </si>
  <si>
    <t>Sentier au bout du monde (journée)</t>
  </si>
  <si>
    <t>ST HILAIRE DE LOULAY</t>
  </si>
  <si>
    <t>Sentier de l'Ecornerie</t>
  </si>
  <si>
    <t>LA REORTHE</t>
  </si>
  <si>
    <t>Sentier de libaud</t>
  </si>
  <si>
    <t>TIFFAUGES</t>
  </si>
  <si>
    <t>Sentier  + pique nique+ jeux</t>
  </si>
  <si>
    <t>8H30</t>
  </si>
  <si>
    <t>Sentier de la paillerie E2</t>
  </si>
  <si>
    <t>Jean Pierrre</t>
  </si>
  <si>
    <t>8H</t>
  </si>
  <si>
    <t>PREFAILLES</t>
  </si>
  <si>
    <t>Pointe saint gildas ( à valider)</t>
  </si>
  <si>
    <t>LA FERRIERE</t>
  </si>
  <si>
    <t>Bois des Girondins</t>
  </si>
  <si>
    <t>VENANSAULT</t>
  </si>
  <si>
    <t>Sentier du Charme(YV17)</t>
  </si>
  <si>
    <t>Pour les vacances scolaires les parcours seront ceux faits habituellement par les marcheurs du mardi autour du beignon</t>
  </si>
  <si>
    <t>LE 28/05/2024  journée avec marche uniquement le matin , Pique nique ou ceux qui le souhaite pour venir et après midi jeux .</t>
  </si>
  <si>
    <t>LE 11/06/2024 Sortie avec marche le matin  ,pique nique et après midi jeux . Des précisions concernant cette journée seront données ultérieurement .</t>
  </si>
  <si>
    <t>LE 16/04/2024 sera une marche à la journée réservée au marcheurs uniquement avec pique nique en cours de parcours 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</si>
</sst>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\ _€"/>
    <numFmt numFmtId="165" formatCode="[$-40C]dddd\ d\ mmmm\ yyyy"/>
    <numFmt numFmtId="166" formatCode="#,##0.0\ &quot;€&quot;"/>
    <numFmt numFmtId="167" formatCode="#,##0.00\ _€"/>
    <numFmt numFmtId="168" formatCode="#,##0.00\ &quot;€&quot;"/>
    <numFmt numFmtId="169" formatCode="&quot;Vrai&quot;;&quot;Vrai&quot;;&quot;Faux&quot;"/>
    <numFmt numFmtId="170" formatCode="&quot;Actif&quot;;&quot;Actif&quot;;&quot;Inactif&quot;"/>
    <numFmt numFmtId="171" formatCode="mmm\-yyyy"/>
  </numFmts>
  <fonts count="60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color indexed="5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40"/>
      <name val="Arial"/>
      <family val="2"/>
    </font>
    <font>
      <b/>
      <sz val="12"/>
      <color indexed="10"/>
      <name val="Arial"/>
      <family val="2"/>
    </font>
    <font>
      <b/>
      <sz val="16"/>
      <color indexed="40"/>
      <name val="Arial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color rgb="FF00B0F0"/>
      <name val="Arial"/>
      <family val="2"/>
    </font>
    <font>
      <b/>
      <sz val="10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NumberFormat="1" applyAlignment="1">
      <alignment/>
    </xf>
    <xf numFmtId="14" fontId="9" fillId="0" borderId="0" xfId="0" applyNumberFormat="1" applyFont="1" applyAlignment="1">
      <alignment horizontal="center"/>
    </xf>
    <xf numFmtId="0" fontId="0" fillId="0" borderId="14" xfId="0" applyFill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6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66" fontId="0" fillId="0" borderId="14" xfId="0" applyNumberFormat="1" applyFont="1" applyFill="1" applyBorder="1" applyAlignment="1">
      <alignment horizontal="center"/>
    </xf>
    <xf numFmtId="14" fontId="11" fillId="0" borderId="16" xfId="0" applyNumberFormat="1" applyFont="1" applyFill="1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4" fontId="0" fillId="33" borderId="16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0" fillId="33" borderId="16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14" fontId="0" fillId="0" borderId="0" xfId="0" applyNumberFormat="1" applyFont="1" applyAlignment="1">
      <alignment/>
    </xf>
    <xf numFmtId="0" fontId="0" fillId="33" borderId="16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0" fillId="34" borderId="16" xfId="0" applyFont="1" applyFill="1" applyBorder="1" applyAlignment="1">
      <alignment/>
    </xf>
    <xf numFmtId="0" fontId="0" fillId="34" borderId="16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14" fontId="11" fillId="34" borderId="16" xfId="0" applyNumberFormat="1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55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14" fontId="11" fillId="33" borderId="16" xfId="0" applyNumberFormat="1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14" fontId="0" fillId="33" borderId="21" xfId="0" applyNumberFormat="1" applyFont="1" applyFill="1" applyBorder="1" applyAlignment="1">
      <alignment horizontal="center"/>
    </xf>
    <xf numFmtId="0" fontId="56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8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66" fontId="0" fillId="33" borderId="14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14" fontId="0" fillId="0" borderId="16" xfId="0" applyNumberFormat="1" applyFont="1" applyFill="1" applyBorder="1" applyAlignment="1">
      <alignment horizontal="left" vertical="center"/>
    </xf>
    <xf numFmtId="14" fontId="0" fillId="0" borderId="16" xfId="0" applyNumberFormat="1" applyFill="1" applyBorder="1" applyAlignment="1">
      <alignment horizontal="left" vertical="center"/>
    </xf>
    <xf numFmtId="14" fontId="0" fillId="33" borderId="16" xfId="0" applyNumberFormat="1" applyFill="1" applyBorder="1" applyAlignment="1">
      <alignment horizontal="left" vertical="center"/>
    </xf>
    <xf numFmtId="14" fontId="0" fillId="34" borderId="16" xfId="0" applyNumberFormat="1" applyFill="1" applyBorder="1" applyAlignment="1">
      <alignment horizontal="left" vertical="center"/>
    </xf>
    <xf numFmtId="14" fontId="54" fillId="33" borderId="16" xfId="0" applyNumberFormat="1" applyFont="1" applyFill="1" applyBorder="1" applyAlignment="1">
      <alignment horizontal="left" vertical="center"/>
    </xf>
    <xf numFmtId="14" fontId="0" fillId="33" borderId="16" xfId="0" applyNumberFormat="1" applyFont="1" applyFill="1" applyBorder="1" applyAlignment="1">
      <alignment horizontal="left" vertical="center"/>
    </xf>
    <xf numFmtId="14" fontId="0" fillId="0" borderId="14" xfId="0" applyNumberFormat="1" applyFont="1" applyFill="1" applyBorder="1" applyAlignment="1">
      <alignment horizontal="left"/>
    </xf>
    <xf numFmtId="14" fontId="0" fillId="0" borderId="18" xfId="0" applyNumberFormat="1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14" fontId="0" fillId="33" borderId="18" xfId="0" applyNumberFormat="1" applyFont="1" applyFill="1" applyBorder="1" applyAlignment="1">
      <alignment horizontal="center"/>
    </xf>
    <xf numFmtId="0" fontId="0" fillId="34" borderId="16" xfId="0" applyNumberFormat="1" applyFont="1" applyFill="1" applyBorder="1" applyAlignment="1">
      <alignment horizontal="left"/>
    </xf>
    <xf numFmtId="166" fontId="4" fillId="0" borderId="14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/>
    </xf>
    <xf numFmtId="14" fontId="0" fillId="0" borderId="30" xfId="0" applyNumberFormat="1" applyFont="1" applyBorder="1" applyAlignment="1">
      <alignment horizontal="left" wrapText="1"/>
    </xf>
    <xf numFmtId="0" fontId="4" fillId="0" borderId="16" xfId="0" applyFont="1" applyFill="1" applyBorder="1" applyAlignment="1">
      <alignment horizontal="center"/>
    </xf>
    <xf numFmtId="14" fontId="57" fillId="0" borderId="16" xfId="0" applyNumberFormat="1" applyFont="1" applyFill="1" applyBorder="1" applyAlignment="1">
      <alignment horizontal="left" vertical="center"/>
    </xf>
    <xf numFmtId="14" fontId="15" fillId="0" borderId="16" xfId="0" applyNumberFormat="1" applyFont="1" applyFill="1" applyBorder="1" applyAlignment="1">
      <alignment horizontal="center"/>
    </xf>
    <xf numFmtId="14" fontId="4" fillId="0" borderId="16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4" fontId="4" fillId="0" borderId="16" xfId="0" applyNumberFormat="1" applyFont="1" applyFill="1" applyBorder="1" applyAlignment="1">
      <alignment horizontal="left" vertical="center"/>
    </xf>
    <xf numFmtId="0" fontId="58" fillId="0" borderId="0" xfId="0" applyFont="1" applyBorder="1" applyAlignment="1">
      <alignment/>
    </xf>
    <xf numFmtId="0" fontId="4" fillId="0" borderId="31" xfId="0" applyFont="1" applyBorder="1" applyAlignment="1">
      <alignment/>
    </xf>
    <xf numFmtId="0" fontId="0" fillId="0" borderId="12" xfId="0" applyBorder="1" applyAlignment="1">
      <alignment/>
    </xf>
    <xf numFmtId="166" fontId="0" fillId="0" borderId="10" xfId="0" applyNumberFormat="1" applyBorder="1" applyAlignment="1">
      <alignment horizontal="center"/>
    </xf>
    <xf numFmtId="166" fontId="0" fillId="0" borderId="24" xfId="0" applyNumberFormat="1" applyFont="1" applyBorder="1" applyAlignment="1">
      <alignment horizontal="center"/>
    </xf>
    <xf numFmtId="0" fontId="56" fillId="0" borderId="32" xfId="0" applyFont="1" applyBorder="1" applyAlignment="1">
      <alignment/>
    </xf>
    <xf numFmtId="0" fontId="12" fillId="0" borderId="33" xfId="0" applyFont="1" applyBorder="1" applyAlignment="1">
      <alignment/>
    </xf>
    <xf numFmtId="0" fontId="4" fillId="0" borderId="33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14" fontId="54" fillId="0" borderId="16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14" fontId="4" fillId="0" borderId="18" xfId="0" applyNumberFormat="1" applyFont="1" applyFill="1" applyBorder="1" applyAlignment="1">
      <alignment horizontal="center"/>
    </xf>
    <xf numFmtId="14" fontId="4" fillId="0" borderId="14" xfId="0" applyNumberFormat="1" applyFont="1" applyFill="1" applyBorder="1" applyAlignment="1">
      <alignment horizontal="left" vertical="center"/>
    </xf>
    <xf numFmtId="14" fontId="0" fillId="0" borderId="15" xfId="0" applyNumberFormat="1" applyFont="1" applyFill="1" applyBorder="1" applyAlignment="1">
      <alignment horizontal="center"/>
    </xf>
    <xf numFmtId="166" fontId="0" fillId="0" borderId="27" xfId="0" applyNumberFormat="1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left"/>
    </xf>
    <xf numFmtId="0" fontId="0" fillId="35" borderId="16" xfId="0" applyFont="1" applyFill="1" applyBorder="1" applyAlignment="1">
      <alignment/>
    </xf>
    <xf numFmtId="0" fontId="0" fillId="35" borderId="16" xfId="0" applyNumberFormat="1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166" fontId="0" fillId="35" borderId="14" xfId="0" applyNumberFormat="1" applyFont="1" applyFill="1" applyBorder="1" applyAlignment="1">
      <alignment horizontal="center"/>
    </xf>
    <xf numFmtId="14" fontId="0" fillId="35" borderId="16" xfId="0" applyNumberFormat="1" applyFill="1" applyBorder="1" applyAlignment="1">
      <alignment horizontal="left" vertical="center"/>
    </xf>
    <xf numFmtId="14" fontId="11" fillId="35" borderId="16" xfId="0" applyNumberFormat="1" applyFont="1" applyFill="1" applyBorder="1" applyAlignment="1">
      <alignment horizontal="center"/>
    </xf>
    <xf numFmtId="14" fontId="0" fillId="35" borderId="16" xfId="0" applyNumberFormat="1" applyFont="1" applyFill="1" applyBorder="1" applyAlignment="1">
      <alignment horizontal="center"/>
    </xf>
    <xf numFmtId="0" fontId="0" fillId="35" borderId="11" xfId="0" applyFill="1" applyBorder="1" applyAlignment="1">
      <alignment/>
    </xf>
    <xf numFmtId="14" fontId="0" fillId="35" borderId="16" xfId="0" applyNumberFormat="1" applyFont="1" applyFill="1" applyBorder="1" applyAlignment="1">
      <alignment horizontal="left" vertical="center"/>
    </xf>
    <xf numFmtId="14" fontId="0" fillId="35" borderId="18" xfId="0" applyNumberFormat="1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/>
    </xf>
    <xf numFmtId="0" fontId="0" fillId="35" borderId="17" xfId="0" applyFont="1" applyFill="1" applyBorder="1" applyAlignment="1">
      <alignment/>
    </xf>
    <xf numFmtId="0" fontId="12" fillId="0" borderId="0" xfId="0" applyFont="1" applyBorder="1" applyAlignment="1">
      <alignment/>
    </xf>
    <xf numFmtId="14" fontId="54" fillId="35" borderId="16" xfId="0" applyNumberFormat="1" applyFont="1" applyFill="1" applyBorder="1" applyAlignment="1">
      <alignment horizontal="left" vertical="center"/>
    </xf>
    <xf numFmtId="0" fontId="0" fillId="35" borderId="21" xfId="0" applyFont="1" applyFill="1" applyBorder="1" applyAlignment="1">
      <alignment horizontal="center"/>
    </xf>
    <xf numFmtId="14" fontId="0" fillId="35" borderId="14" xfId="0" applyNumberFormat="1" applyFont="1" applyFill="1" applyBorder="1" applyAlignment="1">
      <alignment horizontal="left" vertical="center"/>
    </xf>
    <xf numFmtId="0" fontId="0" fillId="35" borderId="15" xfId="0" applyFont="1" applyFill="1" applyBorder="1" applyAlignment="1">
      <alignment horizontal="center"/>
    </xf>
    <xf numFmtId="0" fontId="59" fillId="0" borderId="16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ut%20transport%20marche%20&#224;%20partir%20de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par pers1"/>
      <sheetName val="NB voitures"/>
    </sheetNames>
    <sheetDataSet>
      <sheetData sheetId="0">
        <row r="9">
          <cell r="I9">
            <v>0.1295</v>
          </cell>
        </row>
        <row r="11">
          <cell r="I11">
            <v>0.032375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6"/>
  <sheetViews>
    <sheetView tabSelected="1" workbookViewId="0" topLeftCell="A7">
      <selection activeCell="H125" sqref="H125"/>
    </sheetView>
  </sheetViews>
  <sheetFormatPr defaultColWidth="11.421875" defaultRowHeight="12.75"/>
  <cols>
    <col min="1" max="1" width="10.8515625" style="0" customWidth="1"/>
    <col min="2" max="2" width="11.7109375" style="0" customWidth="1"/>
    <col min="3" max="3" width="8.28125" style="0" customWidth="1"/>
    <col min="4" max="4" width="22.28125" style="0" customWidth="1"/>
    <col min="5" max="5" width="34.421875" style="0" customWidth="1"/>
    <col min="6" max="6" width="11.421875" style="0" customWidth="1"/>
    <col min="7" max="7" width="11.8515625" style="0" customWidth="1"/>
    <col min="9" max="9" width="5.28125" style="0" customWidth="1"/>
    <col min="10" max="10" width="9.140625" style="0" customWidth="1"/>
    <col min="11" max="11" width="14.8515625" style="0" hidden="1" customWidth="1"/>
  </cols>
  <sheetData>
    <row r="1" ht="20.25">
      <c r="D1" s="1" t="s">
        <v>4</v>
      </c>
    </row>
    <row r="2" spans="6:7" ht="12.75">
      <c r="F2" t="s">
        <v>9</v>
      </c>
      <c r="G2" s="4"/>
    </row>
    <row r="3" spans="1:7" ht="12.75">
      <c r="A3" s="2" t="s">
        <v>17</v>
      </c>
      <c r="B3" s="2"/>
      <c r="C3" s="2"/>
      <c r="D3" s="2"/>
      <c r="E3" s="2"/>
      <c r="F3" t="s">
        <v>10</v>
      </c>
      <c r="G3" s="136"/>
    </row>
    <row r="4" ht="17.25" customHeight="1">
      <c r="H4" s="31"/>
    </row>
    <row r="5" spans="1:8" ht="13.5" thickBot="1">
      <c r="A5" s="14" t="s">
        <v>15</v>
      </c>
      <c r="B5" s="23">
        <v>45258</v>
      </c>
      <c r="C5" s="22"/>
      <c r="H5" s="31"/>
    </row>
    <row r="6" spans="1:11" ht="36" customHeight="1" thickBot="1">
      <c r="A6" s="12" t="s">
        <v>0</v>
      </c>
      <c r="B6" s="12" t="s">
        <v>5</v>
      </c>
      <c r="C6" s="12" t="s">
        <v>7</v>
      </c>
      <c r="D6" s="12" t="s">
        <v>1</v>
      </c>
      <c r="E6" s="12" t="s">
        <v>2</v>
      </c>
      <c r="F6" s="12" t="s">
        <v>12</v>
      </c>
      <c r="G6" s="11" t="s">
        <v>3</v>
      </c>
      <c r="H6" s="3"/>
      <c r="I6" s="13" t="s">
        <v>11</v>
      </c>
      <c r="J6" s="12" t="s">
        <v>8</v>
      </c>
      <c r="K6" s="89" t="s">
        <v>16</v>
      </c>
    </row>
    <row r="7" spans="1:11" ht="12" customHeight="1">
      <c r="A7" s="53"/>
      <c r="B7" s="53"/>
      <c r="C7" s="53"/>
      <c r="D7" s="53"/>
      <c r="E7" s="70"/>
      <c r="F7" s="53"/>
      <c r="G7" s="82"/>
      <c r="H7" s="54"/>
      <c r="I7" s="55"/>
      <c r="J7" s="53"/>
      <c r="K7" s="88"/>
    </row>
    <row r="8" spans="1:11" ht="12" customHeight="1" hidden="1">
      <c r="A8" s="97">
        <v>45188</v>
      </c>
      <c r="B8" s="34" t="s">
        <v>13</v>
      </c>
      <c r="C8" s="35" t="s">
        <v>14</v>
      </c>
      <c r="D8" s="28" t="s">
        <v>20</v>
      </c>
      <c r="E8" s="28" t="s">
        <v>21</v>
      </c>
      <c r="F8" s="27">
        <v>9</v>
      </c>
      <c r="G8" s="116" t="s">
        <v>22</v>
      </c>
      <c r="H8" s="30"/>
      <c r="I8" s="117">
        <v>60</v>
      </c>
      <c r="J8" s="33">
        <f>IF(I8="","",I8*'[1]base par pers1'!$I$11+0.2)</f>
        <v>2.1425</v>
      </c>
      <c r="K8" s="33">
        <f>IF(I8="","",I8*'[1]base par pers1'!$I$9+0.2)</f>
        <v>7.970000000000001</v>
      </c>
    </row>
    <row r="9" spans="1:11" ht="15" customHeight="1" hidden="1">
      <c r="A9" s="79">
        <v>45197</v>
      </c>
      <c r="B9" s="58" t="s">
        <v>13</v>
      </c>
      <c r="C9" s="37" t="s">
        <v>14</v>
      </c>
      <c r="D9" s="38" t="s">
        <v>23</v>
      </c>
      <c r="E9" s="38" t="s">
        <v>24</v>
      </c>
      <c r="F9" s="44">
        <v>9</v>
      </c>
      <c r="G9" s="85" t="s">
        <v>22</v>
      </c>
      <c r="H9" s="41"/>
      <c r="I9" s="43">
        <v>36</v>
      </c>
      <c r="J9" s="72">
        <f>IF(I9="","",I9*'[1]base par pers1'!$I$11+0.2)</f>
        <v>1.3655</v>
      </c>
      <c r="K9" s="33">
        <f>IF(I9="","",I9*'[1]base par pers1'!$I$9+0.2)</f>
        <v>4.862</v>
      </c>
    </row>
    <row r="10" spans="1:11" ht="15" customHeight="1" hidden="1">
      <c r="A10" s="74">
        <v>45202</v>
      </c>
      <c r="B10" s="34" t="s">
        <v>13</v>
      </c>
      <c r="C10" s="35" t="s">
        <v>14</v>
      </c>
      <c r="D10" s="86" t="s">
        <v>25</v>
      </c>
      <c r="E10" s="46" t="s">
        <v>26</v>
      </c>
      <c r="F10" s="47">
        <v>11</v>
      </c>
      <c r="G10" s="66" t="s">
        <v>27</v>
      </c>
      <c r="H10" s="48"/>
      <c r="I10" s="47">
        <v>34</v>
      </c>
      <c r="J10" s="33">
        <f>IF(I10="","",I10*'[1]base par pers1'!$I$11+0.2)</f>
        <v>1.30075</v>
      </c>
      <c r="K10" s="33">
        <f>IF(I10="","",I10*'[1]base par pers1'!$I$9+0.2)</f>
        <v>4.603000000000001</v>
      </c>
    </row>
    <row r="11" spans="1:11" s="14" customFormat="1" ht="15" customHeight="1" hidden="1">
      <c r="A11" s="79">
        <v>45211</v>
      </c>
      <c r="B11" s="58" t="s">
        <v>13</v>
      </c>
      <c r="C11" s="37" t="s">
        <v>14</v>
      </c>
      <c r="D11" s="38" t="s">
        <v>28</v>
      </c>
      <c r="E11" s="38" t="s">
        <v>30</v>
      </c>
      <c r="F11" s="44">
        <v>7.5</v>
      </c>
      <c r="G11" s="85" t="s">
        <v>29</v>
      </c>
      <c r="H11" s="41"/>
      <c r="I11" s="43">
        <v>54</v>
      </c>
      <c r="J11" s="72">
        <f>IF(I11="","",I11*'[1]base par pers1'!$I$11+0.2)</f>
        <v>1.94825</v>
      </c>
      <c r="K11" s="33">
        <f>IF(I11="","",I11*'[1]base par pers1'!$I$9+0.2)</f>
        <v>7.1930000000000005</v>
      </c>
    </row>
    <row r="12" spans="1:11" ht="15" customHeight="1" hidden="1">
      <c r="A12" s="74">
        <v>45216</v>
      </c>
      <c r="B12" s="34" t="s">
        <v>13</v>
      </c>
      <c r="C12" s="35" t="s">
        <v>14</v>
      </c>
      <c r="D12" s="28" t="s">
        <v>31</v>
      </c>
      <c r="E12" s="28" t="s">
        <v>32</v>
      </c>
      <c r="F12" s="27">
        <v>10.5</v>
      </c>
      <c r="G12" s="81" t="s">
        <v>22</v>
      </c>
      <c r="H12" s="30"/>
      <c r="I12" s="27">
        <v>60</v>
      </c>
      <c r="J12" s="33">
        <f>IF(I12="","",I12*'[1]base par pers1'!$I$11+0.2)</f>
        <v>2.1425</v>
      </c>
      <c r="K12" s="33">
        <f>IF(I12="","",I12*'[1]base par pers1'!$I$9+0.2)</f>
        <v>7.970000000000001</v>
      </c>
    </row>
    <row r="13" spans="1:11" ht="15" customHeight="1" hidden="1">
      <c r="A13" s="78">
        <v>45225</v>
      </c>
      <c r="B13" s="58" t="s">
        <v>13</v>
      </c>
      <c r="C13" s="37" t="s">
        <v>14</v>
      </c>
      <c r="D13" s="38" t="s">
        <v>33</v>
      </c>
      <c r="E13" s="38" t="s">
        <v>34</v>
      </c>
      <c r="F13" s="44">
        <v>9</v>
      </c>
      <c r="G13" s="40" t="s">
        <v>35</v>
      </c>
      <c r="H13" s="41"/>
      <c r="I13" s="44">
        <v>18</v>
      </c>
      <c r="J13" s="72">
        <f>IF(I13="","",I13*'[1]base par pers1'!$I$11+0.2)</f>
        <v>0.7827500000000001</v>
      </c>
      <c r="K13" s="33">
        <f>IF(I13="","",I13*'[1]base par pers1'!$I$9+0.2)</f>
        <v>2.531</v>
      </c>
    </row>
    <row r="14" spans="1:15" ht="15" customHeight="1" hidden="1">
      <c r="A14" s="99">
        <v>45229</v>
      </c>
      <c r="B14" s="100" t="s">
        <v>58</v>
      </c>
      <c r="C14" s="101" t="s">
        <v>14</v>
      </c>
      <c r="D14" s="67" t="s">
        <v>36</v>
      </c>
      <c r="E14" s="67" t="s">
        <v>37</v>
      </c>
      <c r="F14" s="102">
        <v>5</v>
      </c>
      <c r="G14" s="103" t="s">
        <v>38</v>
      </c>
      <c r="H14" s="68"/>
      <c r="I14" s="26"/>
      <c r="J14" s="33">
        <f>IF(I14="","",I14*'[1]base par pers1'!$I$11+0.2)</f>
      </c>
      <c r="K14" s="33">
        <f>IF(I14="","",I14*'[1]base par pers1'!$I$9+0.2)</f>
      </c>
      <c r="L14" s="45"/>
      <c r="M14" s="45"/>
      <c r="O14" s="52"/>
    </row>
    <row r="15" spans="1:11" ht="12.75" hidden="1">
      <c r="A15" s="79">
        <v>45239</v>
      </c>
      <c r="B15" s="58" t="s">
        <v>13</v>
      </c>
      <c r="C15" s="37" t="s">
        <v>14</v>
      </c>
      <c r="D15" s="38" t="s">
        <v>39</v>
      </c>
      <c r="E15" s="38" t="s">
        <v>56</v>
      </c>
      <c r="F15" s="39">
        <v>8</v>
      </c>
      <c r="G15" s="85" t="s">
        <v>40</v>
      </c>
      <c r="H15" s="41"/>
      <c r="I15" s="43">
        <v>22</v>
      </c>
      <c r="J15" s="72">
        <f>IF(I15="","",I15*'[1]base par pers1'!$I$11+0.2)</f>
        <v>0.91225</v>
      </c>
      <c r="K15" s="33">
        <f>IF(I15="","",I15*'[1]base par pers1'!$I$9+0.2)</f>
        <v>3.0490000000000004</v>
      </c>
    </row>
    <row r="16" spans="1:12" ht="12.75" hidden="1">
      <c r="A16" s="74">
        <v>45244</v>
      </c>
      <c r="B16" s="34" t="s">
        <v>13</v>
      </c>
      <c r="C16" s="35" t="s">
        <v>14</v>
      </c>
      <c r="D16" s="28" t="s">
        <v>28</v>
      </c>
      <c r="E16" s="28" t="s">
        <v>41</v>
      </c>
      <c r="F16" s="27">
        <v>10</v>
      </c>
      <c r="G16" s="81" t="s">
        <v>29</v>
      </c>
      <c r="H16" s="30"/>
      <c r="I16" s="26">
        <v>54</v>
      </c>
      <c r="J16" s="33">
        <f>IF(I16="","",I16*'[1]base par pers1'!$I$11+0.2)</f>
        <v>1.94825</v>
      </c>
      <c r="K16" s="33">
        <f>IF(I16="","",I16*'[1]base par pers1'!$I$9+0.2)</f>
        <v>7.1930000000000005</v>
      </c>
      <c r="L16" s="32"/>
    </row>
    <row r="17" spans="1:11" ht="12.75" hidden="1">
      <c r="A17" s="79">
        <v>45253</v>
      </c>
      <c r="B17" s="58" t="s">
        <v>13</v>
      </c>
      <c r="C17" s="37" t="s">
        <v>14</v>
      </c>
      <c r="D17" s="38" t="s">
        <v>42</v>
      </c>
      <c r="E17" s="38" t="s">
        <v>43</v>
      </c>
      <c r="F17" s="44">
        <v>7</v>
      </c>
      <c r="G17" s="59" t="s">
        <v>29</v>
      </c>
      <c r="H17" s="41"/>
      <c r="I17" s="43">
        <v>8</v>
      </c>
      <c r="J17" s="72">
        <f>IF(I17="","",I17*'[1]base par pers1'!$I$11+0.2)</f>
        <v>0.459</v>
      </c>
      <c r="K17" s="33">
        <f>IF(I17="","",I17*'[1]base par pers1'!$I$9+0.2)</f>
        <v>1.236</v>
      </c>
    </row>
    <row r="18" spans="1:13" s="14" customFormat="1" ht="12.75" hidden="1">
      <c r="A18" s="74">
        <v>45258</v>
      </c>
      <c r="B18" s="34" t="s">
        <v>13</v>
      </c>
      <c r="C18" s="35" t="s">
        <v>14</v>
      </c>
      <c r="D18" s="28" t="s">
        <v>44</v>
      </c>
      <c r="E18" s="28" t="s">
        <v>45</v>
      </c>
      <c r="F18" s="27">
        <v>11</v>
      </c>
      <c r="G18" s="81" t="s">
        <v>40</v>
      </c>
      <c r="H18" s="56"/>
      <c r="I18" s="26">
        <v>44</v>
      </c>
      <c r="J18" s="33">
        <f>IF(I18="","",I18*'[1]base par pers1'!$I$11+0.2)</f>
        <v>1.6245</v>
      </c>
      <c r="K18" s="33">
        <f>IF(I18="","",I18*'[1]base par pers1'!$I$9+0.2)</f>
        <v>5.898000000000001</v>
      </c>
      <c r="M18" s="15"/>
    </row>
    <row r="19" spans="1:11" ht="12.75" hidden="1">
      <c r="A19" s="79">
        <v>45267</v>
      </c>
      <c r="B19" s="58" t="s">
        <v>13</v>
      </c>
      <c r="C19" s="37" t="s">
        <v>14</v>
      </c>
      <c r="D19" s="38" t="s">
        <v>46</v>
      </c>
      <c r="E19" s="38" t="s">
        <v>47</v>
      </c>
      <c r="F19" s="39">
        <v>7</v>
      </c>
      <c r="G19" s="40" t="s">
        <v>22</v>
      </c>
      <c r="H19" s="41"/>
      <c r="I19" s="44">
        <v>20</v>
      </c>
      <c r="J19" s="72">
        <f>IF(I19="","",I19*'[1]base par pers1'!$I$11+0.2)</f>
        <v>0.8474999999999999</v>
      </c>
      <c r="K19" s="33">
        <f>IF(I19="","",I19*'[1]base par pers1'!$I$9+0.2)</f>
        <v>2.79</v>
      </c>
    </row>
    <row r="20" spans="1:11" ht="12.75" hidden="1">
      <c r="A20" s="104">
        <v>45263</v>
      </c>
      <c r="B20" s="100"/>
      <c r="C20" s="101"/>
      <c r="D20" s="67" t="s">
        <v>51</v>
      </c>
      <c r="E20" s="67" t="s">
        <v>52</v>
      </c>
      <c r="F20" s="98">
        <v>11</v>
      </c>
      <c r="G20" s="103"/>
      <c r="H20" s="68"/>
      <c r="I20" s="68"/>
      <c r="J20" s="87"/>
      <c r="K20" s="33">
        <f>IF(I20="","",I20*'[1]base par pers1'!$I$9+0.2)</f>
      </c>
    </row>
    <row r="21" spans="1:11" ht="12.75" hidden="1">
      <c r="A21" s="74">
        <v>45272</v>
      </c>
      <c r="B21" s="34" t="s">
        <v>13</v>
      </c>
      <c r="C21" s="35" t="s">
        <v>14</v>
      </c>
      <c r="D21" s="28" t="s">
        <v>39</v>
      </c>
      <c r="E21" s="28" t="s">
        <v>48</v>
      </c>
      <c r="F21" s="29">
        <v>12</v>
      </c>
      <c r="G21" s="81" t="s">
        <v>40</v>
      </c>
      <c r="H21" s="30"/>
      <c r="I21" s="57">
        <v>22</v>
      </c>
      <c r="J21" s="33">
        <f>IF(I21="","",I21*'[1]base par pers1'!$I$11+0.2)</f>
        <v>0.91225</v>
      </c>
      <c r="K21" s="33">
        <f>IF(I21="","",I21*'[1]base par pers1'!$I$9+0.2)</f>
        <v>3.0490000000000004</v>
      </c>
    </row>
    <row r="22" spans="1:21" ht="12.75" hidden="1">
      <c r="A22" s="76">
        <v>45281</v>
      </c>
      <c r="B22" s="58" t="s">
        <v>13</v>
      </c>
      <c r="C22" s="37" t="s">
        <v>14</v>
      </c>
      <c r="D22" s="38" t="s">
        <v>42</v>
      </c>
      <c r="E22" s="38" t="s">
        <v>49</v>
      </c>
      <c r="F22" s="44">
        <v>10</v>
      </c>
      <c r="G22" s="60" t="s">
        <v>50</v>
      </c>
      <c r="H22" s="40"/>
      <c r="I22" s="43">
        <v>8</v>
      </c>
      <c r="J22" s="72">
        <f>IF(I22="","",I22*'[1]base par pers1'!$I$11+0.2)</f>
        <v>0.459</v>
      </c>
      <c r="K22" s="33">
        <f>IF(I22="","",I22*'[1]base par pers1'!$I$9+0.2)</f>
        <v>1.236</v>
      </c>
      <c r="M22" s="2"/>
      <c r="U22" s="20"/>
    </row>
    <row r="23" spans="1:11" ht="12.75">
      <c r="A23" s="74">
        <v>45300</v>
      </c>
      <c r="B23" s="34" t="s">
        <v>13</v>
      </c>
      <c r="C23" s="35" t="s">
        <v>14</v>
      </c>
      <c r="D23" s="28" t="s">
        <v>28</v>
      </c>
      <c r="E23" s="28" t="s">
        <v>41</v>
      </c>
      <c r="F23" s="27">
        <v>10</v>
      </c>
      <c r="G23" s="81" t="s">
        <v>29</v>
      </c>
      <c r="H23" s="30"/>
      <c r="I23" s="26">
        <v>54</v>
      </c>
      <c r="J23" s="33">
        <f>IF(I23="","",I23*'[1]base par pers1'!$I$11+0.2)</f>
        <v>1.94825</v>
      </c>
      <c r="K23" s="33">
        <f>IF(I23="","",I23*'[1]base par pers1'!$I$9+0.2)</f>
        <v>7.1930000000000005</v>
      </c>
    </row>
    <row r="24" spans="1:11" ht="12.75">
      <c r="A24" s="133">
        <v>45309</v>
      </c>
      <c r="B24" s="134" t="s">
        <v>13</v>
      </c>
      <c r="C24" s="135" t="s">
        <v>14</v>
      </c>
      <c r="D24" s="127" t="s">
        <v>33</v>
      </c>
      <c r="E24" s="127" t="s">
        <v>34</v>
      </c>
      <c r="F24" s="131">
        <v>9</v>
      </c>
      <c r="G24" s="129" t="s">
        <v>35</v>
      </c>
      <c r="H24" s="130"/>
      <c r="I24" s="131">
        <v>18</v>
      </c>
      <c r="J24" s="132">
        <f>IF(I24="","",I24*'[1]base par pers1'!$I$11+0.2)</f>
        <v>0.7827500000000001</v>
      </c>
      <c r="K24" s="33">
        <f>IF(I24="","",I24*'[1]base par pers1'!$I$9+0.2)</f>
        <v>2.531</v>
      </c>
    </row>
    <row r="25" spans="1:11" ht="12.75">
      <c r="A25" s="77">
        <v>45314</v>
      </c>
      <c r="B25" s="49" t="s">
        <v>13</v>
      </c>
      <c r="C25" s="35" t="s">
        <v>14</v>
      </c>
      <c r="D25" s="28" t="s">
        <v>60</v>
      </c>
      <c r="E25" s="46" t="s">
        <v>61</v>
      </c>
      <c r="F25" s="27">
        <v>9.5</v>
      </c>
      <c r="G25" s="64" t="s">
        <v>22</v>
      </c>
      <c r="H25" s="71"/>
      <c r="I25" s="26">
        <v>35</v>
      </c>
      <c r="J25" s="33">
        <f>IF(I25="","",I25*'[1]base par pers1'!$I$11+0.2)</f>
        <v>1.333125</v>
      </c>
      <c r="K25" s="33">
        <f>IF(I25="","",I25*'[1]base par pers1'!$I$9+0.2)</f>
        <v>4.7325</v>
      </c>
    </row>
    <row r="26" spans="1:11" ht="12.75">
      <c r="A26" s="137">
        <v>45323</v>
      </c>
      <c r="B26" s="134" t="s">
        <v>13</v>
      </c>
      <c r="C26" s="135" t="s">
        <v>14</v>
      </c>
      <c r="D26" s="127" t="s">
        <v>39</v>
      </c>
      <c r="E26" s="127" t="s">
        <v>56</v>
      </c>
      <c r="F26" s="128">
        <v>8</v>
      </c>
      <c r="G26" s="138" t="s">
        <v>40</v>
      </c>
      <c r="H26" s="130"/>
      <c r="I26" s="139">
        <v>22</v>
      </c>
      <c r="J26" s="132">
        <f>IF(I26="","",I26*'[1]base par pers1'!$I$11+0.2)</f>
        <v>0.91225</v>
      </c>
      <c r="K26" s="33">
        <f>IF(I26="","",I26*'[1]base par pers1'!$I$9+0.2)</f>
        <v>3.0490000000000004</v>
      </c>
    </row>
    <row r="27" spans="1:11" ht="12.75">
      <c r="A27" s="74">
        <v>45328</v>
      </c>
      <c r="B27" s="34" t="s">
        <v>13</v>
      </c>
      <c r="C27" s="35" t="s">
        <v>14</v>
      </c>
      <c r="D27" s="28" t="s">
        <v>62</v>
      </c>
      <c r="E27" s="28" t="s">
        <v>63</v>
      </c>
      <c r="F27" s="27">
        <v>10</v>
      </c>
      <c r="G27" s="81" t="s">
        <v>29</v>
      </c>
      <c r="H27" s="30"/>
      <c r="I27" s="26">
        <v>20</v>
      </c>
      <c r="J27" s="33">
        <f>IF(I27="","",I27*'[1]base par pers1'!$I$11+0.2)</f>
        <v>0.8474999999999999</v>
      </c>
      <c r="K27" s="33">
        <f>IF(I27="","",I27*'[1]base par pers1'!$I$9+0.2)</f>
        <v>2.79</v>
      </c>
    </row>
    <row r="28" spans="1:11" ht="12.75">
      <c r="A28" s="137">
        <v>45337</v>
      </c>
      <c r="B28" s="134" t="s">
        <v>13</v>
      </c>
      <c r="C28" s="135" t="s">
        <v>14</v>
      </c>
      <c r="D28" s="127" t="s">
        <v>64</v>
      </c>
      <c r="E28" s="127" t="s">
        <v>65</v>
      </c>
      <c r="F28" s="131">
        <v>7.5</v>
      </c>
      <c r="G28" s="138" t="s">
        <v>22</v>
      </c>
      <c r="H28" s="130"/>
      <c r="I28" s="139">
        <v>46</v>
      </c>
      <c r="J28" s="132">
        <f>IF(I28="","",I28*'[1]base par pers1'!$I$11+0.2)</f>
        <v>1.68925</v>
      </c>
      <c r="K28" s="33">
        <f>IF(I28="","",I28*'[1]base par pers1'!$I$9+0.2)</f>
        <v>6.157</v>
      </c>
    </row>
    <row r="29" spans="1:12" ht="12.75" customHeight="1">
      <c r="A29" s="74">
        <v>45342</v>
      </c>
      <c r="B29" s="34" t="s">
        <v>13</v>
      </c>
      <c r="C29" s="35" t="s">
        <v>14</v>
      </c>
      <c r="D29" s="28" t="s">
        <v>66</v>
      </c>
      <c r="E29" s="28" t="s">
        <v>67</v>
      </c>
      <c r="F29" s="27">
        <v>10</v>
      </c>
      <c r="G29" s="64" t="s">
        <v>35</v>
      </c>
      <c r="H29" s="30"/>
      <c r="I29" s="125">
        <v>24</v>
      </c>
      <c r="J29" s="124">
        <f>IF(I29="","",I29*'[1]base par pers1'!$I$11+0.2)</f>
        <v>0.9770000000000001</v>
      </c>
      <c r="K29" s="33">
        <f>IF(I29="","",I29*'[1]base par pers1'!$I$9+0.2)</f>
        <v>3.3080000000000003</v>
      </c>
      <c r="L29" s="118"/>
    </row>
    <row r="30" spans="1:11" s="36" customFormat="1" ht="12.75">
      <c r="A30" s="115">
        <v>45349</v>
      </c>
      <c r="B30" s="34" t="s">
        <v>13</v>
      </c>
      <c r="C30" s="101" t="s">
        <v>73</v>
      </c>
      <c r="D30" s="147" t="s">
        <v>68</v>
      </c>
      <c r="E30" s="147" t="s">
        <v>70</v>
      </c>
      <c r="F30" s="29">
        <v>6</v>
      </c>
      <c r="G30" s="64" t="s">
        <v>71</v>
      </c>
      <c r="H30" s="122"/>
      <c r="I30" s="26"/>
      <c r="J30" s="123">
        <f>IF(I30="","",I30*'[1]base par pers1'!$I$11+0.2)</f>
      </c>
      <c r="K30" s="33">
        <f>IF(I30="","",I30*'[1]base par pers1'!$I$9+0.2)</f>
      </c>
    </row>
    <row r="31" spans="1:11" s="36" customFormat="1" ht="12.75">
      <c r="A31" s="115">
        <v>45356</v>
      </c>
      <c r="B31" s="34" t="s">
        <v>13</v>
      </c>
      <c r="C31" s="101" t="s">
        <v>73</v>
      </c>
      <c r="D31" s="147" t="s">
        <v>69</v>
      </c>
      <c r="E31" s="147" t="s">
        <v>72</v>
      </c>
      <c r="F31" s="29">
        <v>6</v>
      </c>
      <c r="G31" s="84" t="s">
        <v>71</v>
      </c>
      <c r="H31" s="30"/>
      <c r="I31" s="26"/>
      <c r="J31" s="33">
        <f>IF(I31="","",I31*'[1]base par pers1'!$I$11+0.2)</f>
      </c>
      <c r="K31" s="33">
        <f>IF(I31="","",I31*'[1]base par pers1'!$I$9+0.2)</f>
      </c>
    </row>
    <row r="32" spans="1:11" s="36" customFormat="1" ht="12.75">
      <c r="A32" s="133">
        <v>45365</v>
      </c>
      <c r="B32" s="134" t="s">
        <v>13</v>
      </c>
      <c r="C32" s="135" t="s">
        <v>14</v>
      </c>
      <c r="D32" s="127" t="s">
        <v>74</v>
      </c>
      <c r="E32" s="127" t="s">
        <v>75</v>
      </c>
      <c r="F32" s="131">
        <v>7.5</v>
      </c>
      <c r="G32" s="140" t="s">
        <v>40</v>
      </c>
      <c r="H32" s="141"/>
      <c r="I32" s="131">
        <v>50</v>
      </c>
      <c r="J32" s="132">
        <f>IF(I32="","",I32*'[1]base par pers1'!$I$11+0.2)</f>
        <v>1.81875</v>
      </c>
      <c r="K32" s="33">
        <f>IF(I32="","",I32*'[1]base par pers1'!$I$9+0.2)</f>
        <v>6.675000000000001</v>
      </c>
    </row>
    <row r="33" spans="1:11" s="14" customFormat="1" ht="12.75">
      <c r="A33" s="75">
        <v>45370</v>
      </c>
      <c r="B33" s="34" t="s">
        <v>13</v>
      </c>
      <c r="C33" s="35" t="s">
        <v>14</v>
      </c>
      <c r="D33" s="126" t="s">
        <v>76</v>
      </c>
      <c r="E33" s="126" t="s">
        <v>77</v>
      </c>
      <c r="F33" s="47">
        <v>12</v>
      </c>
      <c r="G33" s="50" t="s">
        <v>29</v>
      </c>
      <c r="H33" s="48"/>
      <c r="I33" s="47">
        <v>10</v>
      </c>
      <c r="J33" s="33">
        <f>IF(I33="","",I33*'[1]base par pers1'!$I$11+0.2)</f>
        <v>0.5237499999999999</v>
      </c>
      <c r="K33" s="33">
        <f>IF(I33="","",I33*'[1]base par pers1'!$I$9+0.2)</f>
        <v>1.4949999999999999</v>
      </c>
    </row>
    <row r="34" spans="1:21" ht="12.75">
      <c r="A34" s="137">
        <v>45379</v>
      </c>
      <c r="B34" s="134" t="s">
        <v>13</v>
      </c>
      <c r="C34" s="135" t="s">
        <v>14</v>
      </c>
      <c r="D34" s="127" t="s">
        <v>78</v>
      </c>
      <c r="E34" s="127" t="s">
        <v>79</v>
      </c>
      <c r="F34" s="128">
        <v>7</v>
      </c>
      <c r="G34" s="129" t="s">
        <v>22</v>
      </c>
      <c r="H34" s="130"/>
      <c r="I34" s="131">
        <v>32</v>
      </c>
      <c r="J34" s="132">
        <f>IF(I34="","",I34*'[1]base par pers1'!$I$11+0.2)</f>
        <v>1.236</v>
      </c>
      <c r="K34" s="33">
        <f>IF(I34="","",I34*'[1]base par pers1'!$I$9+0.2)</f>
        <v>4.344</v>
      </c>
      <c r="L34" s="6"/>
      <c r="M34" s="7"/>
      <c r="N34" s="8"/>
      <c r="O34" s="8"/>
      <c r="P34" s="9"/>
      <c r="Q34" s="8"/>
      <c r="R34" s="9"/>
      <c r="S34" s="10"/>
      <c r="T34" s="5"/>
      <c r="U34" s="5"/>
    </row>
    <row r="35" spans="1:21" ht="12.75">
      <c r="A35" s="74">
        <v>45384</v>
      </c>
      <c r="B35" s="34" t="s">
        <v>13</v>
      </c>
      <c r="C35" s="35" t="s">
        <v>14</v>
      </c>
      <c r="D35" s="28" t="s">
        <v>80</v>
      </c>
      <c r="E35" s="28" t="s">
        <v>81</v>
      </c>
      <c r="F35" s="27">
        <v>10</v>
      </c>
      <c r="G35" s="119" t="s">
        <v>22</v>
      </c>
      <c r="H35" s="64"/>
      <c r="I35" s="26">
        <v>54</v>
      </c>
      <c r="J35" s="33">
        <f>IF(I35="","",I35*'[1]base par pers1'!$I$11+0.2)</f>
        <v>1.94825</v>
      </c>
      <c r="K35" s="33">
        <f>IF(I35="","",I35*'[1]base par pers1'!$I$9+0.2)</f>
        <v>7.1930000000000005</v>
      </c>
      <c r="L35" s="6"/>
      <c r="M35" s="7"/>
      <c r="N35" s="8"/>
      <c r="O35" s="8"/>
      <c r="P35" s="9"/>
      <c r="Q35" s="8"/>
      <c r="R35" s="9"/>
      <c r="S35" s="10"/>
      <c r="T35" s="5"/>
      <c r="U35" s="5"/>
    </row>
    <row r="36" spans="1:21" ht="12.75">
      <c r="A36" s="137">
        <v>45393</v>
      </c>
      <c r="B36" s="134" t="s">
        <v>13</v>
      </c>
      <c r="C36" s="135" t="s">
        <v>14</v>
      </c>
      <c r="D36" s="127" t="s">
        <v>82</v>
      </c>
      <c r="E36" s="127" t="s">
        <v>83</v>
      </c>
      <c r="F36" s="128">
        <v>7</v>
      </c>
      <c r="G36" s="129" t="s">
        <v>40</v>
      </c>
      <c r="H36" s="130"/>
      <c r="I36" s="139">
        <v>22</v>
      </c>
      <c r="J36" s="132">
        <f>IF(I36="","",I36*'[1]base par pers1'!$I$11+0.2)</f>
        <v>0.91225</v>
      </c>
      <c r="K36" s="33">
        <f>IF(I36="","",I36*'[1]base par pers1'!$I$9+0.2)</f>
        <v>3.0490000000000004</v>
      </c>
      <c r="L36" s="6"/>
      <c r="M36" s="7"/>
      <c r="N36" s="8"/>
      <c r="O36" s="8"/>
      <c r="P36" s="9"/>
      <c r="Q36" s="8"/>
      <c r="R36" s="9"/>
      <c r="S36" s="10"/>
      <c r="T36" s="5"/>
      <c r="U36" s="5"/>
    </row>
    <row r="37" spans="1:11" ht="12.75">
      <c r="A37" s="104">
        <v>45398</v>
      </c>
      <c r="B37" s="100" t="s">
        <v>13</v>
      </c>
      <c r="C37" s="101" t="s">
        <v>85</v>
      </c>
      <c r="D37" s="67" t="s">
        <v>84</v>
      </c>
      <c r="E37" s="67" t="s">
        <v>86</v>
      </c>
      <c r="F37" s="102">
        <v>13</v>
      </c>
      <c r="G37" s="120" t="s">
        <v>27</v>
      </c>
      <c r="H37" s="19"/>
      <c r="I37" s="69">
        <v>74</v>
      </c>
      <c r="J37" s="87">
        <f>IF(I37="","",I37*'[1]base par pers1'!$I$11+0.2)</f>
        <v>2.5957500000000002</v>
      </c>
      <c r="K37" s="33">
        <f>IF(I37="","",I37*'[1]base par pers1'!$I$9+0.2)</f>
        <v>9.783</v>
      </c>
    </row>
    <row r="38" spans="1:18" ht="12.75">
      <c r="A38" s="115">
        <v>45405</v>
      </c>
      <c r="B38" s="34" t="s">
        <v>13</v>
      </c>
      <c r="C38" s="35" t="s">
        <v>14</v>
      </c>
      <c r="D38" s="147" t="s">
        <v>68</v>
      </c>
      <c r="E38" s="147" t="s">
        <v>70</v>
      </c>
      <c r="F38" s="29">
        <v>6</v>
      </c>
      <c r="G38" s="64" t="s">
        <v>71</v>
      </c>
      <c r="H38" s="122"/>
      <c r="I38" s="26"/>
      <c r="J38" s="33">
        <f>IF(I38="","",I38*'[1]base par pers1'!$I$11+0.2)</f>
      </c>
      <c r="K38" s="33">
        <f>IF(I38="","",I38*'[1]base par pers1'!$I$9+0.2)</f>
      </c>
      <c r="R38" s="36"/>
    </row>
    <row r="39" spans="1:11" ht="12.75">
      <c r="A39" s="115">
        <v>45412</v>
      </c>
      <c r="B39" s="34" t="s">
        <v>13</v>
      </c>
      <c r="C39" s="35" t="s">
        <v>14</v>
      </c>
      <c r="D39" s="147" t="s">
        <v>69</v>
      </c>
      <c r="E39" s="147" t="s">
        <v>72</v>
      </c>
      <c r="F39" s="29">
        <v>6</v>
      </c>
      <c r="G39" s="84" t="s">
        <v>71</v>
      </c>
      <c r="H39" s="30"/>
      <c r="I39" s="26"/>
      <c r="J39" s="33">
        <f>IF(I39="","",I39*'[1]base par pers1'!$I$11+0.2)</f>
      </c>
      <c r="K39" s="33">
        <f>IF(I39="","",I39*'[1]base par pers1'!$I$9+0.2)</f>
      </c>
    </row>
    <row r="40" spans="1:11" s="36" customFormat="1" ht="12.75">
      <c r="A40" s="143">
        <v>45421</v>
      </c>
      <c r="B40" s="134" t="s">
        <v>13</v>
      </c>
      <c r="C40" s="135" t="s">
        <v>14</v>
      </c>
      <c r="D40" s="127"/>
      <c r="E40" s="127" t="s">
        <v>59</v>
      </c>
      <c r="F40" s="131"/>
      <c r="G40" s="138"/>
      <c r="H40" s="130"/>
      <c r="I40" s="139"/>
      <c r="J40" s="132">
        <f>IF(I40="","",I40*'[1]base par pers1'!$I$11+0.2)</f>
      </c>
      <c r="K40" s="33">
        <f>IF(I40="","",I40*'[1]base par pers1'!$I$9+0.2)</f>
      </c>
    </row>
    <row r="41" spans="1:11" s="36" customFormat="1" ht="12.75">
      <c r="A41" s="74">
        <v>45426</v>
      </c>
      <c r="B41" s="34" t="s">
        <v>13</v>
      </c>
      <c r="C41" s="35" t="s">
        <v>14</v>
      </c>
      <c r="D41" s="27" t="s">
        <v>87</v>
      </c>
      <c r="E41" s="28" t="s">
        <v>88</v>
      </c>
      <c r="F41" s="27">
        <v>11</v>
      </c>
      <c r="G41" s="64" t="s">
        <v>40</v>
      </c>
      <c r="H41" s="71"/>
      <c r="I41" s="27">
        <v>72</v>
      </c>
      <c r="J41" s="33">
        <f>IF(I41="","",I41*'[1]base par pers1'!$I$11+0.2)</f>
        <v>2.531</v>
      </c>
      <c r="K41" s="33">
        <f>IF(I41="","",I41*'[1]base par pers1'!$I$9+0.2)</f>
        <v>9.524</v>
      </c>
    </row>
    <row r="42" spans="1:11" s="36" customFormat="1" ht="12.75">
      <c r="A42" s="137">
        <v>45435</v>
      </c>
      <c r="B42" s="134" t="s">
        <v>13</v>
      </c>
      <c r="C42" s="135" t="s">
        <v>14</v>
      </c>
      <c r="D42" s="127" t="s">
        <v>89</v>
      </c>
      <c r="E42" s="127" t="s">
        <v>90</v>
      </c>
      <c r="F42" s="128">
        <v>9</v>
      </c>
      <c r="G42" s="144" t="s">
        <v>40</v>
      </c>
      <c r="H42" s="130"/>
      <c r="I42" s="139">
        <v>80</v>
      </c>
      <c r="J42" s="132">
        <f>IF(I42="","",I42*'[1]base par pers1'!$I$11+0.2)</f>
        <v>2.79</v>
      </c>
      <c r="K42" s="33">
        <f>IF(I42="","",I42*'[1]base par pers1'!$I$9+0.2)</f>
        <v>10.559999999999999</v>
      </c>
    </row>
    <row r="43" spans="1:16" ht="12.75">
      <c r="A43" s="104">
        <v>45440</v>
      </c>
      <c r="B43" s="100" t="s">
        <v>13</v>
      </c>
      <c r="C43" s="101" t="s">
        <v>93</v>
      </c>
      <c r="D43" s="67" t="s">
        <v>91</v>
      </c>
      <c r="E43" s="67" t="s">
        <v>92</v>
      </c>
      <c r="F43" s="102">
        <v>9</v>
      </c>
      <c r="G43" s="65" t="s">
        <v>35</v>
      </c>
      <c r="H43" s="103"/>
      <c r="I43" s="98">
        <v>106</v>
      </c>
      <c r="J43" s="87">
        <f>IF(I43="","",I43*'[1]base par pers1'!$I$11+0.2)</f>
        <v>3.6317500000000003</v>
      </c>
      <c r="K43" s="33">
        <f>IF(I43="","",I43*'[1]base par pers1'!$I$9+0.2)</f>
        <v>13.927</v>
      </c>
      <c r="O43" s="36"/>
      <c r="P43" s="36"/>
    </row>
    <row r="44" spans="1:16" ht="12.75">
      <c r="A44" s="145">
        <v>45449</v>
      </c>
      <c r="B44" s="134" t="s">
        <v>13</v>
      </c>
      <c r="C44" s="135" t="s">
        <v>85</v>
      </c>
      <c r="D44" s="127" t="s">
        <v>39</v>
      </c>
      <c r="E44" s="127" t="s">
        <v>94</v>
      </c>
      <c r="F44" s="128">
        <v>8.5</v>
      </c>
      <c r="G44" s="138" t="s">
        <v>95</v>
      </c>
      <c r="H44" s="146" t="s">
        <v>22</v>
      </c>
      <c r="I44" s="139">
        <v>22</v>
      </c>
      <c r="J44" s="132">
        <f>IF(I44="","",I44*'[1]base par pers1'!$I$11+0.2)</f>
        <v>0.91225</v>
      </c>
      <c r="K44" s="33">
        <f>IF(I44="","",I44*'[1]base par pers1'!$I$9+0.2)</f>
        <v>3.0490000000000004</v>
      </c>
      <c r="O44" s="36"/>
      <c r="P44" s="36"/>
    </row>
    <row r="45" spans="1:16" ht="12.75">
      <c r="A45" s="121">
        <v>45454</v>
      </c>
      <c r="B45" s="100" t="s">
        <v>13</v>
      </c>
      <c r="C45" s="101" t="s">
        <v>96</v>
      </c>
      <c r="D45" s="18" t="s">
        <v>97</v>
      </c>
      <c r="E45" s="18" t="s">
        <v>98</v>
      </c>
      <c r="F45" s="17">
        <v>9</v>
      </c>
      <c r="G45" s="65" t="s">
        <v>40</v>
      </c>
      <c r="H45" s="19"/>
      <c r="I45" s="83">
        <v>172</v>
      </c>
      <c r="J45" s="87">
        <f>IF(I45="","",I45*'[1]base par pers1'!$I$11+0.2)</f>
        <v>5.7685</v>
      </c>
      <c r="K45" s="33">
        <f>IF(I45="","",I45*'[1]base par pers1'!$I$9+0.2)</f>
        <v>22.474</v>
      </c>
      <c r="O45" s="36"/>
      <c r="P45" s="36"/>
    </row>
    <row r="46" spans="1:16" ht="12.75">
      <c r="A46" s="145">
        <v>45463</v>
      </c>
      <c r="B46" s="134" t="s">
        <v>13</v>
      </c>
      <c r="C46" s="135" t="s">
        <v>85</v>
      </c>
      <c r="D46" s="127" t="s">
        <v>99</v>
      </c>
      <c r="E46" s="127" t="s">
        <v>100</v>
      </c>
      <c r="F46" s="131">
        <v>7.5</v>
      </c>
      <c r="G46" s="129" t="s">
        <v>27</v>
      </c>
      <c r="H46" s="146"/>
      <c r="I46" s="139">
        <v>22</v>
      </c>
      <c r="J46" s="132">
        <f>IF(I46="","",I46*'[1]base par pers1'!$I$11+0.2)</f>
        <v>0.91225</v>
      </c>
      <c r="K46" s="33">
        <f>IF(I46="","",I46*'[1]base par pers1'!$I$9+0.2)</f>
        <v>3.0490000000000004</v>
      </c>
      <c r="O46" s="36"/>
      <c r="P46" s="36"/>
    </row>
    <row r="47" spans="1:16" ht="12.75">
      <c r="A47" s="80">
        <v>45468</v>
      </c>
      <c r="B47" s="34" t="s">
        <v>13</v>
      </c>
      <c r="C47" s="35" t="s">
        <v>85</v>
      </c>
      <c r="D47" s="28" t="s">
        <v>101</v>
      </c>
      <c r="E47" s="28" t="s">
        <v>102</v>
      </c>
      <c r="F47" s="27">
        <v>12</v>
      </c>
      <c r="G47" s="64" t="s">
        <v>22</v>
      </c>
      <c r="H47" s="30" t="s">
        <v>27</v>
      </c>
      <c r="I47" s="27">
        <v>22</v>
      </c>
      <c r="J47" s="87">
        <f>IF(I47="","",I47*'[1]base par pers1'!$I$11+0.2)</f>
        <v>0.91225</v>
      </c>
      <c r="K47" s="33">
        <f>IF(I47="","",I47*'[1]base par pers1'!$I$9+0.2)</f>
        <v>3.0490000000000004</v>
      </c>
      <c r="O47" s="36"/>
      <c r="P47" s="36"/>
    </row>
    <row r="48" spans="1:16" ht="13.5" thickBot="1">
      <c r="A48" s="80"/>
      <c r="B48" s="34"/>
      <c r="C48" s="35"/>
      <c r="D48" s="17"/>
      <c r="E48" s="18"/>
      <c r="F48" s="17"/>
      <c r="G48" s="65"/>
      <c r="H48" s="19"/>
      <c r="I48" s="24"/>
      <c r="J48" s="33">
        <f>IF(I48="","",I48*'[1]base par pers1'!$I$11+0.2)</f>
      </c>
      <c r="K48" s="90"/>
      <c r="O48" s="36"/>
      <c r="P48" s="36"/>
    </row>
    <row r="49" spans="1:11" ht="13.5" thickBot="1">
      <c r="A49" s="106" t="s">
        <v>6</v>
      </c>
      <c r="B49" s="107"/>
      <c r="C49" s="107"/>
      <c r="D49" s="107"/>
      <c r="E49" s="107"/>
      <c r="F49" s="107"/>
      <c r="G49" s="107"/>
      <c r="H49" s="107"/>
      <c r="I49" s="107"/>
      <c r="J49" s="108"/>
      <c r="K49" s="91"/>
    </row>
    <row r="50" spans="1:11" s="14" customFormat="1" ht="16.5" thickBot="1">
      <c r="A50" s="110" t="s">
        <v>18</v>
      </c>
      <c r="B50" s="111"/>
      <c r="C50" s="111"/>
      <c r="D50" s="111"/>
      <c r="E50" s="111"/>
      <c r="F50" s="111"/>
      <c r="G50" s="111"/>
      <c r="H50" s="112"/>
      <c r="I50" s="113"/>
      <c r="J50" s="114"/>
      <c r="K50" s="109">
        <f>SUM(K8:K49)</f>
        <v>187.5115</v>
      </c>
    </row>
    <row r="51" spans="1:10" s="14" customFormat="1" ht="16.5" thickBot="1">
      <c r="A51" s="61" t="s">
        <v>19</v>
      </c>
      <c r="B51" s="62"/>
      <c r="C51" s="62"/>
      <c r="D51" s="62"/>
      <c r="E51" s="62"/>
      <c r="F51" s="62"/>
      <c r="G51" s="62"/>
      <c r="H51" s="62"/>
      <c r="I51" s="62"/>
      <c r="J51" s="63"/>
    </row>
    <row r="52" spans="1:10" s="14" customFormat="1" ht="12.75">
      <c r="A52" s="16"/>
      <c r="B52" s="5"/>
      <c r="C52" s="5"/>
      <c r="D52" s="5"/>
      <c r="E52" s="5"/>
      <c r="F52" s="20"/>
      <c r="G52" s="20"/>
      <c r="H52" s="20"/>
      <c r="I52" s="20"/>
      <c r="J52" s="20"/>
    </row>
    <row r="53" spans="1:10" s="14" customFormat="1" ht="20.25">
      <c r="A53" s="105" t="s">
        <v>53</v>
      </c>
      <c r="B53" s="5"/>
      <c r="C53" s="5"/>
      <c r="D53" s="5"/>
      <c r="E53" s="5"/>
      <c r="F53" s="20"/>
      <c r="G53" s="20"/>
      <c r="H53" s="20"/>
      <c r="I53" s="20"/>
      <c r="J53" s="20"/>
    </row>
    <row r="54" spans="1:10" s="14" customFormat="1" ht="12.75">
      <c r="A54" s="16"/>
      <c r="J54" s="20"/>
    </row>
    <row r="55" spans="1:10" s="14" customFormat="1" ht="15.75" hidden="1">
      <c r="A55" s="73" t="s">
        <v>57</v>
      </c>
      <c r="J55" s="20"/>
    </row>
    <row r="56" spans="1:10" s="14" customFormat="1" ht="12.75" hidden="1">
      <c r="A56" s="16"/>
      <c r="B56" s="2"/>
      <c r="J56" s="20"/>
    </row>
    <row r="57" spans="1:10" s="14" customFormat="1" ht="15.75" hidden="1">
      <c r="A57" s="73" t="s">
        <v>54</v>
      </c>
      <c r="J57" s="20"/>
    </row>
    <row r="58" spans="1:10" s="14" customFormat="1" ht="15.75" hidden="1">
      <c r="A58" s="73"/>
      <c r="B58" s="45"/>
      <c r="C58" s="45"/>
      <c r="D58" s="45"/>
      <c r="E58" s="45"/>
      <c r="F58" s="45"/>
      <c r="G58" s="45"/>
      <c r="H58" s="45"/>
      <c r="I58" s="45"/>
      <c r="J58" s="96"/>
    </row>
    <row r="59" spans="1:10" s="14" customFormat="1" ht="12.75" customHeight="1" hidden="1">
      <c r="A59" s="2"/>
      <c r="B59" s="16" t="s">
        <v>55</v>
      </c>
      <c r="C59"/>
      <c r="D59"/>
      <c r="E59"/>
      <c r="F59" s="2"/>
      <c r="G59" s="2"/>
      <c r="H59" s="2"/>
      <c r="I59" s="2"/>
      <c r="J59" s="16"/>
    </row>
    <row r="60" spans="1:10" s="14" customFormat="1" ht="12.75" customHeight="1">
      <c r="A60" s="142" t="s">
        <v>103</v>
      </c>
      <c r="J60" s="20"/>
    </row>
    <row r="61" spans="1:10" s="14" customFormat="1" ht="12.75" customHeight="1">
      <c r="A61" s="2"/>
      <c r="B61" s="2"/>
      <c r="C61"/>
      <c r="D61" s="51"/>
      <c r="E61"/>
      <c r="F61"/>
      <c r="G61"/>
      <c r="H61"/>
      <c r="I61"/>
      <c r="J61" s="20"/>
    </row>
    <row r="62" spans="1:10" s="14" customFormat="1" ht="12.75" customHeight="1">
      <c r="A62" s="2" t="s">
        <v>106</v>
      </c>
      <c r="B62" s="2"/>
      <c r="C62"/>
      <c r="D62" s="45"/>
      <c r="E62" s="45"/>
      <c r="F62"/>
      <c r="G62"/>
      <c r="H62"/>
      <c r="I62"/>
      <c r="J62" s="20"/>
    </row>
    <row r="63" spans="1:11" s="14" customFormat="1" ht="12.75" customHeight="1">
      <c r="A63" s="2"/>
      <c r="B63" s="16"/>
      <c r="C63" s="16"/>
      <c r="D63" s="21"/>
      <c r="E63" s="21"/>
      <c r="F63" s="16"/>
      <c r="G63" s="20"/>
      <c r="H63" s="20"/>
      <c r="I63" s="20"/>
      <c r="J63" s="20"/>
      <c r="K63" s="15"/>
    </row>
    <row r="64" spans="1:11" s="14" customFormat="1" ht="12.75" customHeight="1">
      <c r="A64" s="2" t="s">
        <v>104</v>
      </c>
      <c r="B64" s="16"/>
      <c r="C64" s="16"/>
      <c r="D64" s="21"/>
      <c r="E64" s="21"/>
      <c r="F64" s="16"/>
      <c r="G64" s="20"/>
      <c r="H64" s="20"/>
      <c r="I64" s="20"/>
      <c r="J64" s="20"/>
      <c r="K64" s="15"/>
    </row>
    <row r="65" spans="1:10" ht="12.75">
      <c r="A65" s="16"/>
      <c r="B65" s="20"/>
      <c r="C65" s="20"/>
      <c r="D65" s="20"/>
      <c r="E65" s="20"/>
      <c r="F65" s="20"/>
      <c r="G65" s="20"/>
      <c r="H65" s="20"/>
      <c r="I65" s="20"/>
      <c r="J65" s="20"/>
    </row>
    <row r="66" spans="1:10" ht="12.75">
      <c r="A66" s="2" t="s">
        <v>105</v>
      </c>
      <c r="B66" s="14"/>
      <c r="C66" s="14"/>
      <c r="D66" s="92"/>
      <c r="E66" s="92"/>
      <c r="F66" s="93"/>
      <c r="G66" s="32"/>
      <c r="H66" s="94"/>
      <c r="I66" s="95"/>
      <c r="J66" s="20"/>
    </row>
    <row r="67" spans="1:10" ht="12.75" customHeight="1">
      <c r="A67" s="14"/>
      <c r="B67" s="14"/>
      <c r="C67" s="14"/>
      <c r="D67" s="14"/>
      <c r="E67" s="14"/>
      <c r="F67" s="14"/>
      <c r="G67" s="14"/>
      <c r="H67" s="14"/>
      <c r="I67" s="14"/>
      <c r="J67" s="20"/>
    </row>
    <row r="68" spans="1:10" ht="12.75" customHeight="1">
      <c r="A68" s="16"/>
      <c r="B68" s="2"/>
      <c r="J68" s="20"/>
    </row>
    <row r="69" spans="1:10" ht="12.75" customHeight="1">
      <c r="A69" s="16"/>
      <c r="B69" s="2"/>
      <c r="J69" s="20"/>
    </row>
    <row r="70" spans="1:8" ht="12.75" customHeight="1">
      <c r="A70" s="2"/>
      <c r="B70" s="20"/>
      <c r="C70" s="16"/>
      <c r="D70" s="16"/>
      <c r="E70" s="16"/>
      <c r="F70" s="20"/>
      <c r="G70" s="20"/>
      <c r="H70" s="20"/>
    </row>
    <row r="71" ht="12.75" customHeight="1">
      <c r="A71" s="16"/>
    </row>
    <row r="72" spans="1:10" ht="12.75" customHeight="1">
      <c r="A72" s="2"/>
      <c r="B72" s="16"/>
      <c r="C72" s="16"/>
      <c r="D72" s="16"/>
      <c r="E72" s="16"/>
      <c r="F72" s="16"/>
      <c r="G72" s="20"/>
      <c r="H72" s="20"/>
      <c r="I72" s="20"/>
      <c r="J72" s="20"/>
    </row>
    <row r="73" spans="1:10" ht="12.75" customHeight="1">
      <c r="A73" s="2"/>
      <c r="B73" s="16"/>
      <c r="C73" s="25"/>
      <c r="D73" s="25"/>
      <c r="E73" s="16"/>
      <c r="F73" s="16"/>
      <c r="G73" s="20"/>
      <c r="H73" s="20"/>
      <c r="I73" s="20"/>
      <c r="J73" s="20"/>
    </row>
    <row r="74" spans="1:10" ht="12.75" customHeight="1">
      <c r="A74" s="2"/>
      <c r="B74" s="20"/>
      <c r="C74" s="16"/>
      <c r="D74" s="16"/>
      <c r="E74" s="16"/>
      <c r="F74" s="20"/>
      <c r="G74" s="20"/>
      <c r="H74" s="20"/>
      <c r="I74" s="20"/>
      <c r="J74" s="20"/>
    </row>
    <row r="75" spans="1:10" ht="12.75" customHeight="1">
      <c r="A75" s="42"/>
      <c r="B75" s="16"/>
      <c r="C75" s="25"/>
      <c r="D75" s="25"/>
      <c r="E75" s="16"/>
      <c r="F75" s="16"/>
      <c r="G75" s="20"/>
      <c r="H75" s="20"/>
      <c r="I75" s="20"/>
      <c r="J75" s="20"/>
    </row>
    <row r="76" ht="12.75" customHeight="1">
      <c r="A76" s="16"/>
    </row>
    <row r="77" ht="12.75" customHeight="1">
      <c r="A77" s="14"/>
    </row>
    <row r="78" spans="1:7" ht="12.75" customHeight="1">
      <c r="A78" s="8"/>
      <c r="B78" s="20"/>
      <c r="C78" s="16"/>
      <c r="D78" s="16"/>
      <c r="E78" s="16"/>
      <c r="F78" s="20"/>
      <c r="G78" s="20"/>
    </row>
    <row r="79" ht="16.5" customHeight="1">
      <c r="A79" s="25"/>
    </row>
    <row r="80" ht="12.75">
      <c r="A80" s="16"/>
    </row>
    <row r="81" ht="12.75">
      <c r="A81" s="25"/>
    </row>
    <row r="82" ht="12.75">
      <c r="A82" s="2"/>
    </row>
    <row r="84" ht="12.75">
      <c r="A84" s="16"/>
    </row>
    <row r="86" ht="12.75">
      <c r="A86" s="2"/>
    </row>
  </sheetData>
  <sheetProtection/>
  <printOptions/>
  <pageMargins left="0.7874015748031497" right="0.7874015748031497" top="0.7874015748031497" bottom="0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HERBRETEAU</dc:creator>
  <cp:keywords/>
  <dc:description/>
  <cp:lastModifiedBy>Jean Pierre Herbreteau</cp:lastModifiedBy>
  <cp:lastPrinted>2023-12-12T10:11:47Z</cp:lastPrinted>
  <dcterms:created xsi:type="dcterms:W3CDTF">2008-07-06T17:33:53Z</dcterms:created>
  <dcterms:modified xsi:type="dcterms:W3CDTF">2023-12-12T10:13:15Z</dcterms:modified>
  <cp:category/>
  <cp:version/>
  <cp:contentType/>
  <cp:contentStatus/>
</cp:coreProperties>
</file>